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196F565B-B667-4CEB-BA35-B3436E702073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KAARST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7" l="1"/>
  <c r="Q13" i="7"/>
  <c r="Q14" i="7"/>
  <c r="Q16" i="7"/>
  <c r="R42" i="7" l="1"/>
  <c r="S42" i="7"/>
  <c r="T42" i="7"/>
  <c r="U42" i="7"/>
  <c r="V42" i="7"/>
  <c r="W42" i="7"/>
  <c r="R43" i="7"/>
  <c r="S43" i="7"/>
  <c r="T43" i="7"/>
  <c r="U43" i="7"/>
  <c r="V43" i="7"/>
  <c r="W43" i="7"/>
  <c r="X43" i="7" s="1"/>
  <c r="R44" i="7"/>
  <c r="S44" i="7"/>
  <c r="T44" i="7"/>
  <c r="U44" i="7"/>
  <c r="V44" i="7"/>
  <c r="W44" i="7"/>
  <c r="R45" i="7"/>
  <c r="S45" i="7"/>
  <c r="T45" i="7"/>
  <c r="U45" i="7"/>
  <c r="V45" i="7"/>
  <c r="W45" i="7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X47" i="7" l="1"/>
  <c r="X49" i="7"/>
  <c r="X29" i="7"/>
  <c r="X39" i="7"/>
  <c r="X45" i="7"/>
  <c r="X42" i="7"/>
  <c r="X41" i="7"/>
  <c r="X27" i="7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D32" i="18"/>
  <c r="H31" i="18" s="1"/>
  <c r="E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H53" i="18"/>
  <c r="H63" i="18"/>
  <c r="D24" i="15"/>
  <c r="C23" i="15"/>
  <c r="L31" i="18" l="1"/>
  <c r="G21" i="18"/>
  <c r="K21" i="18"/>
  <c r="H21" i="18"/>
  <c r="I31" i="18"/>
  <c r="I21" i="18"/>
  <c r="M31" i="18"/>
  <c r="M21" i="18"/>
  <c r="F31" i="18"/>
  <c r="F21" i="18"/>
  <c r="J31" i="18"/>
  <c r="E31" i="18" s="1"/>
  <c r="N21" i="18"/>
  <c r="N31" i="18"/>
  <c r="G31" i="18"/>
  <c r="K31" i="18"/>
  <c r="D56" i="18"/>
  <c r="J55" i="18" s="1"/>
  <c r="L21" i="18"/>
  <c r="D66" i="18"/>
  <c r="K65" i="18" s="1"/>
  <c r="F69" i="17"/>
  <c r="G69" i="17"/>
  <c r="H69" i="17"/>
  <c r="I69" i="17"/>
  <c r="J69" i="17"/>
  <c r="K69" i="17"/>
  <c r="L69" i="17"/>
  <c r="M69" i="17"/>
  <c r="N69" i="17"/>
  <c r="K55" i="18" l="1"/>
  <c r="M55" i="18"/>
  <c r="G55" i="18"/>
  <c r="H55" i="18"/>
  <c r="F55" i="18"/>
  <c r="L55" i="18"/>
  <c r="E21" i="18"/>
  <c r="I55" i="18"/>
  <c r="N55" i="18"/>
  <c r="M6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S50" i="7" l="1"/>
  <c r="S35" i="7"/>
  <c r="T50" i="7"/>
  <c r="T35" i="7"/>
  <c r="V50" i="7"/>
  <c r="V35" i="7"/>
  <c r="W35" i="7"/>
  <c r="W50" i="7"/>
  <c r="R50" i="7"/>
  <c r="R35" i="7"/>
  <c r="U50" i="7"/>
  <c r="U35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50" i="7" l="1"/>
  <c r="X35" i="7"/>
  <c r="F12" i="7"/>
  <c r="I18" i="7"/>
  <c r="M43" i="7"/>
  <c r="I44" i="7"/>
  <c r="M46" i="7"/>
  <c r="I47" i="7"/>
  <c r="P48" i="7"/>
  <c r="K49" i="7"/>
  <c r="M51" i="7"/>
  <c r="I27" i="7"/>
  <c r="P28" i="7"/>
  <c r="L29" i="7"/>
  <c r="F30" i="7"/>
  <c r="O31" i="7"/>
  <c r="J32" i="7"/>
  <c r="I35" i="7"/>
  <c r="J40" i="7"/>
  <c r="H38" i="7"/>
  <c r="J33" i="7"/>
  <c r="J41" i="7"/>
  <c r="F42" i="7"/>
  <c r="N43" i="7"/>
  <c r="J44" i="7"/>
  <c r="N46" i="7"/>
  <c r="J47" i="7"/>
  <c r="L49" i="7"/>
  <c r="F50" i="7"/>
  <c r="N51" i="7"/>
  <c r="J27" i="7"/>
  <c r="M29" i="7"/>
  <c r="H30" i="7"/>
  <c r="P31" i="7"/>
  <c r="K32" i="7"/>
  <c r="F33" i="7"/>
  <c r="F41" i="7"/>
  <c r="H42" i="7"/>
  <c r="O43" i="7"/>
  <c r="K44" i="7"/>
  <c r="F45" i="7"/>
  <c r="O46" i="7"/>
  <c r="K47" i="7"/>
  <c r="M49" i="7"/>
  <c r="H50" i="7"/>
  <c r="O51" i="7"/>
  <c r="K27" i="7"/>
  <c r="N29" i="7"/>
  <c r="I30" i="7"/>
  <c r="L32" i="7"/>
  <c r="H33" i="7"/>
  <c r="O34" i="7"/>
  <c r="K35" i="7"/>
  <c r="N37" i="7"/>
  <c r="I38" i="7"/>
  <c r="L40" i="7"/>
  <c r="H41" i="7"/>
  <c r="M32" i="7"/>
  <c r="I41" i="7"/>
  <c r="M27" i="7"/>
  <c r="H28" i="7"/>
  <c r="I42" i="7"/>
  <c r="P43" i="7"/>
  <c r="L44" i="7"/>
  <c r="H45" i="7"/>
  <c r="P46" i="7"/>
  <c r="L47" i="7"/>
  <c r="F48" i="7"/>
  <c r="N49" i="7"/>
  <c r="I50" i="7"/>
  <c r="P51" i="7"/>
  <c r="L27" i="7"/>
  <c r="F28" i="7"/>
  <c r="O29" i="7"/>
  <c r="J30" i="7"/>
  <c r="I33" i="7"/>
  <c r="P34" i="7"/>
  <c r="L35" i="7"/>
  <c r="F36" i="7"/>
  <c r="O37" i="7"/>
  <c r="J38" i="7"/>
  <c r="M40" i="7"/>
  <c r="P29" i="7"/>
  <c r="F39" i="7"/>
  <c r="J42" i="7"/>
  <c r="M44" i="7"/>
  <c r="I45" i="7"/>
  <c r="M47" i="7"/>
  <c r="H48" i="7"/>
  <c r="O49" i="7"/>
  <c r="J50" i="7"/>
  <c r="K42" i="7"/>
  <c r="N44" i="7"/>
  <c r="J45" i="7"/>
  <c r="N47" i="7"/>
  <c r="I48" i="7"/>
  <c r="P49" i="7"/>
  <c r="K50" i="7"/>
  <c r="N27" i="7"/>
  <c r="I28" i="7"/>
  <c r="L30" i="7"/>
  <c r="H31" i="7"/>
  <c r="O32" i="7"/>
  <c r="K33" i="7"/>
  <c r="N35" i="7"/>
  <c r="I36" i="7"/>
  <c r="L38" i="7"/>
  <c r="H39" i="7"/>
  <c r="O40" i="7"/>
  <c r="K41" i="7"/>
  <c r="N41" i="7"/>
  <c r="O42" i="7"/>
  <c r="J46" i="7"/>
  <c r="P38" i="7"/>
  <c r="F40" i="7"/>
  <c r="O41" i="7"/>
  <c r="K37" i="7"/>
  <c r="I40" i="7"/>
  <c r="N34" i="7"/>
  <c r="P39" i="7"/>
  <c r="F31" i="7"/>
  <c r="M35" i="7"/>
  <c r="K38" i="7"/>
  <c r="N40" i="7"/>
  <c r="L42" i="7"/>
  <c r="F43" i="7"/>
  <c r="O44" i="7"/>
  <c r="K45" i="7"/>
  <c r="F46" i="7"/>
  <c r="O47" i="7"/>
  <c r="J48" i="7"/>
  <c r="L50" i="7"/>
  <c r="F51" i="7"/>
  <c r="O27" i="7"/>
  <c r="J28" i="7"/>
  <c r="M30" i="7"/>
  <c r="I31" i="7"/>
  <c r="P32" i="7"/>
  <c r="L33" i="7"/>
  <c r="F34" i="7"/>
  <c r="O35" i="7"/>
  <c r="J36" i="7"/>
  <c r="M38" i="7"/>
  <c r="I39" i="7"/>
  <c r="P40" i="7"/>
  <c r="L41" i="7"/>
  <c r="L36" i="7"/>
  <c r="O38" i="7"/>
  <c r="J43" i="7"/>
  <c r="N45" i="7"/>
  <c r="M36" i="7"/>
  <c r="I37" i="7"/>
  <c r="P36" i="7"/>
  <c r="J35" i="7"/>
  <c r="N32" i="7"/>
  <c r="P37" i="7"/>
  <c r="M42" i="7"/>
  <c r="H43" i="7"/>
  <c r="P44" i="7"/>
  <c r="L45" i="7"/>
  <c r="H46" i="7"/>
  <c r="P47" i="7"/>
  <c r="K48" i="7"/>
  <c r="M50" i="7"/>
  <c r="H51" i="7"/>
  <c r="P27" i="7"/>
  <c r="K28" i="7"/>
  <c r="F29" i="7"/>
  <c r="N30" i="7"/>
  <c r="J31" i="7"/>
  <c r="M33" i="7"/>
  <c r="H34" i="7"/>
  <c r="P35" i="7"/>
  <c r="K36" i="7"/>
  <c r="F37" i="7"/>
  <c r="N38" i="7"/>
  <c r="J39" i="7"/>
  <c r="M41" i="7"/>
  <c r="H37" i="7"/>
  <c r="M48" i="7"/>
  <c r="H49" i="7"/>
  <c r="O50" i="7"/>
  <c r="L31" i="7"/>
  <c r="O33" i="7"/>
  <c r="L39" i="7"/>
  <c r="N42" i="7"/>
  <c r="I43" i="7"/>
  <c r="M45" i="7"/>
  <c r="I46" i="7"/>
  <c r="L48" i="7"/>
  <c r="F49" i="7"/>
  <c r="N50" i="7"/>
  <c r="I51" i="7"/>
  <c r="L28" i="7"/>
  <c r="H29" i="7"/>
  <c r="O30" i="7"/>
  <c r="K31" i="7"/>
  <c r="N33" i="7"/>
  <c r="I34" i="7"/>
  <c r="K39" i="7"/>
  <c r="J51" i="7"/>
  <c r="M28" i="7"/>
  <c r="I29" i="7"/>
  <c r="P30" i="7"/>
  <c r="F32" i="7"/>
  <c r="J34" i="7"/>
  <c r="M34" i="7"/>
  <c r="F38" i="7"/>
  <c r="K30" i="7"/>
  <c r="P42" i="7"/>
  <c r="K43" i="7"/>
  <c r="F44" i="7"/>
  <c r="O45" i="7"/>
  <c r="K46" i="7"/>
  <c r="F47" i="7"/>
  <c r="N48" i="7"/>
  <c r="I49" i="7"/>
  <c r="P50" i="7"/>
  <c r="K51" i="7"/>
  <c r="F27" i="7"/>
  <c r="N28" i="7"/>
  <c r="J29" i="7"/>
  <c r="M31" i="7"/>
  <c r="H32" i="7"/>
  <c r="P33" i="7"/>
  <c r="K34" i="7"/>
  <c r="F35" i="7"/>
  <c r="N36" i="7"/>
  <c r="J37" i="7"/>
  <c r="M39" i="7"/>
  <c r="H40" i="7"/>
  <c r="P41" i="7"/>
  <c r="H27" i="7"/>
  <c r="N31" i="7"/>
  <c r="I32" i="7"/>
  <c r="L34" i="7"/>
  <c r="H35" i="7"/>
  <c r="O39" i="7"/>
  <c r="M37" i="7"/>
  <c r="K40" i="7"/>
  <c r="H36" i="7"/>
  <c r="L43" i="7"/>
  <c r="H44" i="7"/>
  <c r="P45" i="7"/>
  <c r="L46" i="7"/>
  <c r="H47" i="7"/>
  <c r="O48" i="7"/>
  <c r="J49" i="7"/>
  <c r="L51" i="7"/>
  <c r="O28" i="7"/>
  <c r="K29" i="7"/>
  <c r="O36" i="7"/>
  <c r="N39" i="7"/>
  <c r="L37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39" i="7" l="1"/>
  <c r="Q37" i="7"/>
  <c r="Q32" i="7"/>
  <c r="Q34" i="7"/>
  <c r="Q51" i="7"/>
  <c r="Q50" i="7"/>
  <c r="Q41" i="7"/>
  <c r="Q40" i="7"/>
  <c r="Q38" i="7"/>
  <c r="Q36" i="7"/>
  <c r="Q31" i="7"/>
  <c r="Q46" i="7"/>
  <c r="Q48" i="7"/>
  <c r="Q45" i="7"/>
  <c r="Q35" i="7"/>
  <c r="Q47" i="7"/>
  <c r="Q27" i="7"/>
  <c r="Q44" i="7"/>
  <c r="Q29" i="7"/>
  <c r="Q33" i="7"/>
  <c r="Q43" i="7"/>
  <c r="Q42" i="7"/>
  <c r="Q49" i="7"/>
  <c r="Q30" i="7"/>
  <c r="Q28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<sst xmlns="http://schemas.openxmlformats.org/spreadsheetml/2006/main" count="1439" uniqueCount="713">
  <si>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</si>
  <si>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</si>
  <si>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</si>
  <si>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</si>
  <si>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</si>
  <si>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</si>
  <si>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</si>
  <si>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</si>
  <si>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</si>
  <si>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</si>
  <si>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</si>
  <si>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</si>
  <si>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</si>
  <si>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</si>
  <si>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</si>
  <si>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</si>
  <si>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</si>
  <si>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</si>
  <si>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</si>
  <si>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</si>
  <si>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</si>
  <si>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</si>
  <si>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</si>
  <si>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</si>
  <si>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</si>
  <si>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</si>
  <si>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</si>
  <si>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</si>
  <si>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</si>
  <si>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</si>
  <si>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</si>
  <si>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</si>
  <si>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</si>
  <si>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</si>
  <si>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</si>
  <si>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</si>
  <si>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</si>
  <si>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</si>
  <si>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</si>
  <si>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</si>
  <si>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</si>
  <si>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</si>
  <si>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</si>
  <si>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</si>
  <si>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</si>
  <si>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</si>
  <si>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</si>
  <si>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</si>
  <si>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</si>
  <si>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</si>
  <si>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</si>
  <si>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</si>
  <si>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</si>
  <si>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</si>
  <si>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</si>
  <si>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</si>
  <si>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</si>
  <si>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</si>
  <si>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</si>
  <si>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</si>
  <si>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</si>
  <si>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</si>
  <si>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</si>
  <si>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</si>
  <si>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</si>
  <si>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</si>
  <si>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</si>
  <si>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</si>
  <si>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</si>
  <si>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</si>
  <si>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</si>
  <si>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</si>
  <si>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</si>
  <si>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</si>
  <si>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</si>
  <si>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</si>
  <si>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</si>
  <si>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</si>
  <si>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</si>
  <si>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</si>
  <si>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</si>
  <si>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</si>
  <si>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</si>
  <si>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</si>
  <si>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</si>
  <si>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</si>
  <si>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</si>
  <si>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</si>
  <si>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</si>
  <si>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</si>
  <si>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</si>
  <si>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</si>
  <si>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</si>
  <si>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</si>
  <si>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</si>
  <si>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</si>
  <si>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</si>
  <si>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</si>
  <si>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</si>
  <si>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</si>
  <si>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</si>
  <si>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</si>
  <si>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</si>
  <si>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</si>
  <si>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</si>
  <si>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</si>
  <si>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</si>
  <si>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</si>
  <si>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</si>
  <si>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</si>
  <si>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</si>
  <si>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</si>
  <si>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</si>
  <si>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</si>
  <si>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</si>
  <si>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</si>
  <si>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</si>
  <si>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</si>
  <si>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</si>
  <si>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</si>
  <si>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</si>
  <si>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</si>
  <si>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</si>
  <si>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</si>
  <si>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</si>
  <si>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</si>
  <si>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</si>
  <si>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</si>
  <si>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</si>
  <si>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</si>
  <si>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</si>
  <si>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</si>
  <si>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</si>
  <si>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</si>
  <si>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</si>
  <si>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</si>
  <si>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</si>
  <si>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</si>
  <si>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</si>
  <si>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</si>
  <si>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</si>
  <si>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</si>
  <si>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</si>
  <si>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</si>
  <si>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</si>
  <si>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</si>
  <si>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</si>
  <si>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</si>
  <si>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</si>
  <si>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</si>
  <si>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</si>
  <si>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</si>
  <si>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</si>
  <si>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</si>
  <si>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</si>
  <si>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</si>
  <si>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</si>
  <si>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</si>
  <si>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</si>
  <si>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</si>
  <si>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</si>
  <si>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</si>
  <si>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</si>
  <si>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</si>
  <si>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</si>
  <si>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</si>
  <si>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</si>
  <si>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</si>
  <si>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</si>
  <si>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</si>
  <si>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</si>
  <si>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</si>
  <si>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</si>
  <si>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</si>
  <si>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</si>
  <si>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</si>
  <si>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</si>
  <si>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</si>
  <si>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</si>
  <si>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</si>
  <si>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</si>
  <si>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</si>
  <si>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</si>
  <si>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</si>
  <si>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</si>
  <si>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</si>
  <si>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</si>
  <si>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</si>
  <si>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</si>
  <si>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</si>
  <si>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</si>
  <si>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</si>
  <si>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</si>
  <si>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</si>
  <si>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</si>
  <si>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</si>
  <si>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</si>
  <si>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</si>
  <si>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</si>
  <si>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</si>
  <si>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</si>
  <si>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</si>
  <si>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</si>
  <si>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</si>
  <si>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</si>
  <si>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</si>
  <si>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</si>
  <si>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</si>
  <si>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</si>
  <si>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</si>
  <si>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</si>
  <si>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</si>
  <si>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</si>
  <si>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</si>
  <si>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</si>
  <si>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</si>
  <si>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</si>
  <si>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</si>
  <si>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</si>
  <si>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</si>
  <si>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</si>
  <si>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</si>
  <si>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</si>
  <si>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</si>
  <si>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</si>
  <si>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</si>
  <si>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</si>
  <si>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</si>
  <si>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</si>
  <si>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</si>
  <si>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</si>
  <si>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</si>
  <si>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</si>
  <si>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</si>
  <si>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</si>
  <si>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</si>
  <si>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</si>
  <si>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</si>
  <si>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</si>
  <si>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</si>
  <si>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</si>
  <si>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</si>
  <si>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</si>
  <si>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</si>
  <si>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</si>
  <si>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</si>
  <si>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</si>
  <si>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</si>
  <si>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</si>
  <si>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</si>
  <si>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</si>
  <si>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</si>
  <si>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</si>
  <si>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</si>
  <si>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</si>
  <si>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</si>
  <si>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</si>
  <si>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</si>
  <si>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</si>
  <si>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</si>
  <si>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</si>
  <si>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</si>
  <si>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</si>
  <si>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</si>
  <si>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</si>
  <si>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</si>
  <si>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</si>
  <si>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</si>
  <si>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</si>
  <si>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</si>
  <si>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</si>
  <si>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</si>
  <si>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</si>
  <si>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</si>
  <si>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</si>
  <si>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</si>
  <si>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</si>
  <si>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</si>
  <si>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</si>
  <si>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</si>
  <si>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</si>
  <si>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</si>
  <si>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</si>
  <si>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</si>
  <si>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</si>
  <si>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</si>
  <si>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</si>
  <si>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</si>
  <si>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</si>
  <si>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</si>
  <si>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</si>
  <si>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</si>
  <si>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</si>
  <si>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</si>
  <si>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</si>
  <si>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</si>
  <si>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</si>
  <si>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</si>
  <si>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</si>
  <si>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</si>
  <si>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</si>
  <si>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</si>
  <si>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</si>
  <si>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</si>
  <si>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</si>
  <si>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</si>
  <si>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</si>
  <si>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</si>
  <si>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</si>
  <si>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</si>
  <si>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</si>
  <si>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</si>
  <si>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</si>
  <si>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</si>
  <si>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</si>
  <si>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</si>
  <si>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</si>
  <si>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</si>
  <si>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</si>
  <si>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</si>
  <si>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</si>
  <si>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</si>
  <si>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</si>
  <si>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</si>
  <si>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</si>
  <si>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</si>
  <si>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</si>
  <si>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</si>
  <si>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</si>
  <si>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</si>
  <si>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</si>
  <si>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</si>
  <si>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</si>
  <si>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</si>
  <si>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</si>
  <si>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</si>
  <si>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</si>
  <si>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</si>
  <si>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</si>
  <si>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</si>
  <si>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</si>
  <si>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</si>
  <si>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</si>
  <si>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</si>
  <si>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</si>
  <si>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</si>
  <si>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</si>
  <si>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</si>
  <si>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</si>
  <si>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</si>
  <si>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</si>
  <si>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</si>
  <si>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</si>
  <si>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</si>
  <si>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</si>
  <si>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</si>
  <si>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</si>
  <si>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</si>
  <si>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</si>
  <si>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</si>
  <si>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</si>
  <si>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</si>
  <si>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</si>
  <si>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</si>
  <si>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</si>
  <si>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</si>
  <si>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</si>
  <si>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</si>
  <si>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</si>
  <si>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</si>
  <si>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</si>
  <si>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</si>
  <si>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</si>
  <si>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</si>
  <si>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</si>
  <si>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</si>
  <si>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</si>
  <si>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</si>
  <si>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</si>
  <si>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</si>
  <si>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</si>
  <si>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</si>
  <si>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</si>
  <si>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</si>
  <si>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</si>
  <si>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</si>
  <si>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</si>
  <si>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</si>
  <si>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</si>
  <si>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</si>
  <si>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</si>
  <si>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</si>
  <si>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</si>
  <si>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</si>
  <si>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</si>
  <si>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</si>
  <si>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</si>
  <si>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</si>
  <si>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</si>
  <si>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</si>
  <si>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</si>
  <si>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</si>
  <si>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</si>
  <si>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</si>
  <si>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</si>
  <si>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</si>
  <si>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</si>
  <si>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</si>
  <si>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</si>
  <si>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</si>
  <si>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</si>
  <si>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</si>
  <si>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</si>
  <si>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</si>
  <si>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</si>
  <si>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</si>
  <si>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</si>
  <si>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</si>
  <si>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</si>
  <si>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</si>
  <si>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</si>
  <si>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</si>
  <si>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</si>
  <si>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</si>
  <si>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</si>
  <si>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</si>
  <si>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</si>
  <si>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</si>
  <si>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</si>
  <si>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</si>
  <si>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</si>
  <si>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</si>
  <si>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</si>
  <si>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</si>
  <si>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</si>
  <si>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</si>
  <si>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</si>
  <si>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</si>
  <si>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</si>
  <si>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</si>
  <si>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</si>
  <si>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</si>
  <si>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</si>
  <si>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</si>
  <si>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</si>
  <si>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</si>
  <si>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</si>
  <si>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</si>
  <si>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</si>
  <si>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</si>
  <si>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</si>
  <si>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</si>
  <si>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</si>
  <si>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</si>
  <si>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</si>
  <si>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</si>
  <si>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</si>
  <si>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</si>
  <si>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</si>
  <si>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</si>
  <si>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</si>
  <si>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</si>
  <si>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</si>
  <si>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</si>
  <si>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</si>
  <si>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</si>
  <si>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</si>
  <si>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</si>
  <si>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</si>
  <si>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</si>
  <si>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</si>
  <si>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</si>
  <si>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</si>
  <si>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</si>
  <si>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</si>
  <si>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</si>
  <si>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</si>
  <si>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</si>
  <si>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</si>
  <si>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</si>
  <si>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</si>
  <si>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</si>
  <si>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</si>
  <si>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</si>
  <si>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</si>
  <si>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</si>
  <si>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</si>
  <si>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</si>
  <si>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</si>
  <si>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</si>
  <si>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</si>
  <si>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</si>
  <si>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</si>
  <si>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</si>
  <si>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</si>
  <si>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</si>
  <si>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</si>
  <si>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</si>
  <si>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</si>
  <si>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</si>
  <si>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</si>
  <si>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</si>
  <si>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</si>
  <si>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</si>
  <si>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</si>
  <si>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</si>
  <si>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</si>
  <si>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</si>
  <si>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</si>
  <si>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</si>
  <si>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</si>
  <si>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</si>
  <si>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</si>
  <si>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</si>
  <si>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</si>
  <si>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</si>
  <si>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</si>
  <si>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</si>
  <si>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</si>
  <si>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</si>
  <si>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</si>
  <si>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</si>
  <si>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</si>
  <si>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</si>
  <si>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</si>
  <si>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</si>
  <si>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</si>
  <si>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</si>
  <si>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</si>
  <si>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</si>
  <si>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</si>
  <si>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</si>
  <si>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</si>
  <si>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</si>
  <si>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</si>
  <si>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</si>
  <si>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</si>
  <si>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</si>
  <si>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</si>
  <si>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</si>
  <si>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</si>
  <si>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</si>
  <si>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</si>
  <si>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</si>
  <si>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</si>
  <si>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</si>
  <si>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</si>
  <si>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</si>
  <si>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</si>
  <si>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</si>
  <si>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</si>
  <si>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</si>
  <si>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</si>
  <si>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</si>
  <si>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</si>
  <si>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</si>
  <si>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</si>
  <si>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</si>
  <si>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</si>
  <si>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</si>
  <si>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</si>
  <si>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</si>
  <si>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</si>
  <si>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</si>
  <si>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</si>
  <si>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</si>
  <si>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</si>
  <si>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</si>
  <si>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</si>
  <si>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</si>
  <si>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</si>
  <si>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</si>
  <si>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</si>
  <si>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</si>
  <si>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</si>
  <si>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</si>
  <si>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</si>
  <si>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</si>
  <si>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</si>
  <si>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</si>
  <si>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</si>
  <si>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</si>
  <si>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</si>
  <si>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</si>
  <si>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</si>
  <si>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</si>
  <si>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</si>
  <si>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</si>
  <si>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</si>
  <si>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</si>
  <si>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</si>
  <si>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</si>
  <si>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</si>
  <si>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</si>
  <si>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</si>
  <si>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</si>
  <si>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</si>
  <si>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</si>
  <si>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</si>
  <si>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</si>
  <si>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</si>
  <si>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</si>
  <si>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</si>
  <si>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</si>
  <si>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</si>
  <si>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</si>
  <si>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</si>
  <si>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</si>
  <si>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</si>
  <si>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</si>
  <si>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</si>
  <si>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</si>
  <si>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</si>
  <si>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</si>
  <si>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</si>
  <si>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</si>
  <si>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</si>
  <si>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</si>
  <si>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</si>
  <si>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</si>
  <si>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</si>
  <si>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</si>
  <si>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</si>
  <si>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</si>
  <si>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</si>
  <si>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</si>
  <si>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</si>
  <si>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</si>
  <si>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</si>
  <si>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</si>
  <si>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</si>
  <si>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</si>
  <si>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</si>
  <si>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</si>
  <si>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</si>
  <si>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</si>
  <si>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</si>
  <si>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</si>
  <si>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</si>
  <si>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</si>
  <si>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</si>
  <si>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</si>
  <si>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</si>
  <si>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</si>
  <si>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</si>
  <si>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</si>
  <si>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</si>
  <si>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</si>
  <si>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</si>
  <si>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</si>
  <si>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</si>
  <si>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</si>
  <si>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</si>
  <si>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</si>
  <si>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</si>
  <si>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</si>
  <si>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</si>
  <si>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</si>
  <si>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</si>
  <si>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</si>
  <si>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</si>
  <si>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</si>
  <si>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</si>
  <si>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</si>
  <si>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</si>
  <si>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</si>
  <si>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</si>
  <si>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</si>
  <si>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</si>
  <si>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</si>
  <si>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</si>
  <si>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</si>
  <si>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</si>
  <si>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</si>
  <si>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</si>
  <si>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</si>
  <si>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</si>
  <si>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</si>
  <si>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</si>
  <si>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</si>
  <si>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</si>
  <si>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</si>
  <si>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</si>
  <si>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</si>
  <si>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</si>
  <si>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</si>
  <si>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</si>
  <si>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</si>
  <si>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</si>
  <si>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</si>
  <si>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</si>
  <si>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</si>
  <si>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</si>
  <si>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</si>
  <si>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</si>
  <si>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</si>
  <si>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</si>
  <si>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</si>
  <si>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</si>
  <si>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</si>
  <si>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</si>
  <si>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</si>
  <si>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</si>
  <si>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</si>
  <si>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</si>
  <si>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Essen</t>
  </si>
  <si>
    <t>WMO 10410</t>
  </si>
  <si>
    <t>NCLN007010950000</t>
  </si>
  <si>
    <t>Düsseldorf</t>
  </si>
  <si>
    <t>WMO 10400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</si>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</sst>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37" sqref="D3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6" t="s">
        <v>693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425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Kaarst</v>
      </c>
      <c r="E28" s="38"/>
      <c r="F28" s="11"/>
      <c r="G28" s="2"/>
    </row>
    <row r="29" spans="1:15">
      <c r="B29" s="15"/>
      <c r="C29" s="22" t="s">
        <v>396</v>
      </c>
      <c r="D29" s="45" t="s">
        <v>698</v>
      </c>
      <c r="E29" s="40"/>
      <c r="F29" s="11"/>
      <c r="G29" s="2"/>
    </row>
    <row r="30" spans="1:15">
      <c r="B30" s="15"/>
      <c r="C30" s="22" t="s">
        <v>397</v>
      </c>
      <c r="D30" s="46" t="s">
        <v>699</v>
      </c>
      <c r="E30" s="40"/>
      <c r="F30" s="47"/>
      <c r="G30" s="2"/>
    </row>
    <row r="31" spans="1:15">
      <c r="B31" s="15"/>
      <c r="C31" s="22" t="s">
        <v>422</v>
      </c>
      <c r="D31" s="45" t="s">
        <v>700</v>
      </c>
      <c r="E31" s="40"/>
      <c r="F31" s="47"/>
      <c r="G31" s="2"/>
    </row>
    <row r="32" spans="1:15">
      <c r="B32" s="15"/>
      <c r="C32" s="22" t="s">
        <v>423</v>
      </c>
      <c r="D32" s="46" t="s">
        <v>710</v>
      </c>
      <c r="E32" s="40"/>
      <c r="F32" s="47"/>
      <c r="G32" s="2"/>
    </row>
    <row r="33" spans="2:7">
      <c r="B33" s="15"/>
      <c r="C33" s="22" t="s">
        <v>424</v>
      </c>
      <c r="D33" s="46" t="s">
        <v>701</v>
      </c>
      <c r="E33" s="40"/>
      <c r="F33" s="47"/>
      <c r="G33" s="2"/>
    </row>
    <row r="34" spans="2:7">
      <c r="B34" s="15"/>
      <c r="C34" s="22" t="s">
        <v>425</v>
      </c>
      <c r="D34" s="46" t="s">
        <v>702</v>
      </c>
      <c r="E34" s="40"/>
      <c r="F34" s="47"/>
      <c r="G34" s="2"/>
    </row>
    <row r="35" spans="2:7">
      <c r="B35" s="15"/>
      <c r="C35" s="22" t="s">
        <v>426</v>
      </c>
      <c r="D35" s="46" t="s">
        <v>703</v>
      </c>
      <c r="E35" s="40"/>
      <c r="F35" s="47"/>
      <c r="G35" s="2"/>
    </row>
    <row r="36" spans="2:7">
      <c r="B36" s="15"/>
      <c r="C36" s="22" t="s">
        <v>427</v>
      </c>
      <c r="D36" s="46" t="s">
        <v>711</v>
      </c>
      <c r="E36" s="40"/>
      <c r="F36" s="47"/>
      <c r="G36" s="2"/>
    </row>
    <row r="37" spans="2:7">
      <c r="B37" s="15"/>
      <c r="C37" s="22" t="s">
        <v>428</v>
      </c>
      <c r="D37" s="352" t="s">
        <v>712</v>
      </c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69" priority="6">
      <formula>IF(CELL("Zeile",D38)&lt;$D$25+CELL("Zeile",$D$29),1,0)</formula>
    </cfRule>
  </conditionalFormatting>
  <conditionalFormatting sqref="D38:D48">
    <cfRule type="expression" dxfId="68" priority="5">
      <formula>IF(CELL(D38)&lt;$D$27+27,1,0)</formula>
    </cfRule>
  </conditionalFormatting>
  <conditionalFormatting sqref="D29:D36">
    <cfRule type="expression" dxfId="67" priority="4">
      <formula>IF(CELL("Zeile",D29)&lt;$D$25+CELL("Zeile",$D$29),1,0)</formula>
    </cfRule>
  </conditionalFormatting>
  <conditionalFormatting sqref="D30:D36">
    <cfRule type="expression" dxfId="66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7" zoomScale="70" zoomScaleNormal="70" workbookViewId="0">
      <selection activeCell="E46" sqref="E46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Kaarst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619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707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5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700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702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65" priority="21">
      <formula>IF($D$11="Gaspool",1,0)</formula>
    </cfRule>
  </conditionalFormatting>
  <conditionalFormatting sqref="D16">
    <cfRule type="expression" dxfId="64" priority="18">
      <formula>IF($D$11="NCG",1,0)</formula>
    </cfRule>
  </conditionalFormatting>
  <conditionalFormatting sqref="D48:D62">
    <cfRule type="expression" dxfId="63" priority="17">
      <formula>IF(CELL("Zeile",D48)&lt;$D$46+CELL("Zeile",$D$48),1,0)</formula>
    </cfRule>
  </conditionalFormatting>
  <conditionalFormatting sqref="D49:D62">
    <cfRule type="expression" dxfId="62" priority="16">
      <formula>IF(CELL(D49)&lt;$D$36+27,1,0)</formula>
    </cfRule>
  </conditionalFormatting>
  <conditionalFormatting sqref="D23">
    <cfRule type="expression" dxfId="61" priority="15">
      <formula>IF($D$22=$H$22,1,0)</formula>
    </cfRule>
  </conditionalFormatting>
  <conditionalFormatting sqref="D31">
    <cfRule type="expression" dxfId="60" priority="4">
      <formula>IF($D$18="synthetisch",1,0)</formula>
    </cfRule>
  </conditionalFormatting>
  <conditionalFormatting sqref="D28">
    <cfRule type="expression" dxfId="59" priority="2">
      <formula>IF(AND($D$27=$I$27,$D$26=$H$26),1,0)</formula>
    </cfRule>
  </conditionalFormatting>
  <conditionalFormatting sqref="D26:D28">
    <cfRule type="expression" dxfId="58" priority="5">
      <formula>IF($D$18="analytisch",1,0)</formula>
    </cfRule>
  </conditionalFormatting>
  <conditionalFormatting sqref="D27">
    <cfRule type="expression" dxfId="57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34" zoomScale="85" zoomScaleNormal="85" workbookViewId="0">
      <selection activeCell="G25" sqref="G25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Kaarst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0" t="str">
        <f>INDEX('SLP-Verfahren'!D48:D62,'SLP-Temp-Gebiet #KAARST'!F10)</f>
        <v>Kaarst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79">
        <f>1-SUMPRODUCT(F19:N19,F21:N21)</f>
        <v>1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1">
        <v>1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708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709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77">
        <f>1-SUMPRODUCT(F53:N53,F55:N55)</f>
        <v>1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78">
        <f>E22</f>
        <v>1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Düsseldorf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WMO 10400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">
        <v>606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39" t="s">
        <v>582</v>
      </c>
      <c r="D72" s="339"/>
      <c r="E72" s="339"/>
      <c r="F72" s="339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Netzbetreiber!$D$28</f>
        <v>Kaarst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39" t="s">
        <v>582</v>
      </c>
      <c r="D72" s="339"/>
      <c r="E72" s="339"/>
      <c r="F72" s="339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2"/>
  <sheetViews>
    <sheetView showGridLines="0" topLeftCell="C1" zoomScale="70" zoomScaleNormal="70" workbookViewId="0">
      <selection activeCell="Y12" sqref="Y12:Y3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Kaarst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498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2" t="s">
        <v>650</v>
      </c>
    </row>
    <row r="11" spans="2:26" ht="14.65" thickBot="1">
      <c r="B11" s="139" t="s">
        <v>499</v>
      </c>
      <c r="C11" s="140" t="s">
        <v>512</v>
      </c>
      <c r="D11" s="291" t="s">
        <v>247</v>
      </c>
      <c r="E11" s="164" t="s">
        <v>519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Kaarst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Kaarst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Kaarst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Kaarst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Kaarst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Kaarst</v>
      </c>
      <c r="D17" s="62" t="s">
        <v>247</v>
      </c>
      <c r="E17" s="165" t="s">
        <v>657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Kaarst</v>
      </c>
      <c r="D18" s="62" t="s">
        <v>247</v>
      </c>
      <c r="E18" s="165" t="s">
        <v>658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Kaarst</v>
      </c>
      <c r="D19" s="62" t="s">
        <v>247</v>
      </c>
      <c r="E19" s="165" t="s">
        <v>659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Kaarst</v>
      </c>
      <c r="D20" s="62" t="s">
        <v>247</v>
      </c>
      <c r="E20" s="165" t="s">
        <v>660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Kaarst</v>
      </c>
      <c r="D21" s="62" t="s">
        <v>247</v>
      </c>
      <c r="E21" s="165" t="s">
        <v>661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Kaarst</v>
      </c>
      <c r="D22" s="62" t="s">
        <v>247</v>
      </c>
      <c r="E22" s="165" t="s">
        <v>662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Kaarst</v>
      </c>
      <c r="D23" s="62" t="s">
        <v>247</v>
      </c>
      <c r="E23" s="165" t="s">
        <v>663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Kaarst</v>
      </c>
      <c r="D24" s="62" t="s">
        <v>247</v>
      </c>
      <c r="E24" s="165" t="s">
        <v>664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Kaarst</v>
      </c>
      <c r="D25" s="62" t="s">
        <v>247</v>
      </c>
      <c r="E25" s="165" t="s">
        <v>665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Kaarst</v>
      </c>
      <c r="D26" s="62" t="s">
        <v>247</v>
      </c>
      <c r="E26" s="165" t="s">
        <v>666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Kaarst</v>
      </c>
      <c r="D27" s="62" t="s">
        <v>247</v>
      </c>
      <c r="E27" s="166" t="s">
        <v>667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Kaarst</v>
      </c>
      <c r="D28" s="62" t="s">
        <v>247</v>
      </c>
      <c r="E28" s="166" t="s">
        <v>668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Kaarst</v>
      </c>
      <c r="D29" s="62" t="s">
        <v>247</v>
      </c>
      <c r="E29" s="166" t="s">
        <v>670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Kaarst</v>
      </c>
      <c r="D30" s="62" t="s">
        <v>247</v>
      </c>
      <c r="E30" s="166" t="s">
        <v>669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Kaarst</v>
      </c>
      <c r="D31" s="62" t="s">
        <v>247</v>
      </c>
      <c r="E31" s="166" t="s">
        <v>671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Kaarst</v>
      </c>
      <c r="D32" s="62" t="s">
        <v>247</v>
      </c>
      <c r="E32" s="166" t="s">
        <v>672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Kaarst</v>
      </c>
      <c r="D33" s="62" t="s">
        <v>247</v>
      </c>
      <c r="E33" s="166" t="s">
        <v>673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Kaarst</v>
      </c>
      <c r="D34" s="62" t="s">
        <v>247</v>
      </c>
      <c r="E34" s="166" t="s">
        <v>674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Kaarst</v>
      </c>
      <c r="D35" s="62" t="s">
        <v>247</v>
      </c>
      <c r="E35" s="166" t="s">
        <v>675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Kaarst</v>
      </c>
      <c r="D36" s="62" t="s">
        <v>247</v>
      </c>
      <c r="E36" s="166" t="s">
        <v>676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Kaarst</v>
      </c>
      <c r="D37" s="62" t="s">
        <v>247</v>
      </c>
      <c r="E37" s="166" t="s">
        <v>677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Kaarst</v>
      </c>
      <c r="D38" s="62" t="s">
        <v>247</v>
      </c>
      <c r="E38" s="166" t="s">
        <v>678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Kaarst</v>
      </c>
      <c r="D39" s="62" t="s">
        <v>247</v>
      </c>
      <c r="E39" s="166" t="s">
        <v>679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Kaarst</v>
      </c>
      <c r="D40" s="62" t="s">
        <v>247</v>
      </c>
      <c r="E40" s="166" t="s">
        <v>519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Kaarst</v>
      </c>
      <c r="D41" s="62" t="s">
        <v>247</v>
      </c>
      <c r="E41" s="166" t="s">
        <v>680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Kaarst</v>
      </c>
      <c r="D42" s="62" t="s">
        <v>247</v>
      </c>
      <c r="E42" s="166" t="s">
        <v>681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Kaarst</v>
      </c>
      <c r="D43" s="62" t="s">
        <v>247</v>
      </c>
      <c r="E43" s="166" t="s">
        <v>682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Kaarst</v>
      </c>
      <c r="D44" s="62" t="s">
        <v>247</v>
      </c>
      <c r="E44" s="166" t="s">
        <v>683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Kaarst</v>
      </c>
      <c r="D45" s="62" t="s">
        <v>247</v>
      </c>
      <c r="E45" s="166" t="s">
        <v>684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Kaarst</v>
      </c>
      <c r="D46" s="62" t="s">
        <v>247</v>
      </c>
      <c r="E46" s="166" t="s">
        <v>685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Kaarst</v>
      </c>
      <c r="D47" s="62" t="s">
        <v>247</v>
      </c>
      <c r="E47" s="166" t="s">
        <v>686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Kaarst</v>
      </c>
      <c r="D48" s="62" t="s">
        <v>247</v>
      </c>
      <c r="E48" s="166" t="s">
        <v>687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Kaarst</v>
      </c>
      <c r="D49" s="62" t="s">
        <v>247</v>
      </c>
      <c r="E49" s="166" t="s">
        <v>688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Kaarst</v>
      </c>
      <c r="D50" s="62" t="s">
        <v>247</v>
      </c>
      <c r="E50" s="166" t="s">
        <v>689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Kaarst</v>
      </c>
      <c r="D51" s="62" t="s">
        <v>247</v>
      </c>
      <c r="E51" s="166" t="s">
        <v>690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447</v>
      </c>
      <c r="C5" s="64" t="str">
        <f>Netzbetreiber!$D$28</f>
        <v>Kaarst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445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0" t="s">
        <v>461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2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5" t="s">
        <v>585</v>
      </c>
      <c r="C10" s="346"/>
      <c r="D10" s="94">
        <v>2</v>
      </c>
      <c r="E10" s="95" t="str">
        <f>IF(ISERROR(HLOOKUP(E$11,$M$9:$AD$33,$D10,0)),"",HLOOKUP(E$11,$M$9:$AD$33,$D10,0))</f>
        <v/>
      </c>
      <c r="F10" s="343" t="s">
        <v>398</v>
      </c>
      <c r="G10" s="343"/>
      <c r="H10" s="343"/>
      <c r="I10" s="343"/>
      <c r="J10" s="343"/>
      <c r="K10" s="343"/>
      <c r="L10" s="344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651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47" t="s">
        <v>248</v>
      </c>
      <c r="B3" s="235" t="s">
        <v>86</v>
      </c>
      <c r="C3" s="236"/>
      <c r="D3" s="349" t="s">
        <v>460</v>
      </c>
      <c r="E3" s="350"/>
      <c r="F3" s="350"/>
      <c r="G3" s="350"/>
      <c r="H3" s="350"/>
      <c r="I3" s="350"/>
      <c r="J3" s="351"/>
      <c r="K3" s="237"/>
      <c r="L3" s="237"/>
      <c r="M3" s="237"/>
      <c r="N3" s="237"/>
      <c r="O3" s="238"/>
      <c r="P3" s="237"/>
    </row>
    <row r="4" spans="1:16" ht="20.100000000000001" customHeight="1">
      <c r="A4" s="34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#KAARST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2020-10-29T12:47:37Z</dcterms:modified>
</cp:coreProperties>
</file>