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556EFE89-EA01-4887-98FA-8EC3335563C4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Hünxe" sheetId="19" r:id="rId4"/>
    <sheet name="SLP-Temp-Gebiet #Kevelaer" sheetId="17" r:id="rId5"/>
    <sheet name="SLP-Temp-Gebiet #02" sheetId="18" state="hidden" r:id="rId6"/>
    <sheet name="SLP-Profile" sheetId="7" r:id="rId7"/>
    <sheet name="SLP-Feiertage" sheetId="1" r:id="rId8"/>
    <sheet name="BDEW-Standard" sheetId="8" state="hidden" r:id="rId9"/>
    <sheet name="Wochentag F(WT)" sheetId="4" state="hidden" r:id="rId10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8" hidden="1">'BDEW-Standard'!$A$2:$M$158</definedName>
    <definedName name="_xlnm.Print_Area" localSheetId="9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N63" i="19"/>
  <c r="F62" i="19"/>
  <c r="L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J53" i="19"/>
  <c r="I53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E7" i="19"/>
  <c r="E6" i="19"/>
  <c r="E4" i="19"/>
  <c r="E63" i="19" l="1"/>
  <c r="F63" i="19"/>
  <c r="G63" i="19"/>
  <c r="H63" i="19"/>
  <c r="D66" i="19" s="1"/>
  <c r="F53" i="19"/>
  <c r="I63" i="19"/>
  <c r="D32" i="19"/>
  <c r="K31" i="19" s="1"/>
  <c r="G53" i="19"/>
  <c r="J63" i="19"/>
  <c r="D22" i="19"/>
  <c r="J21" i="19" s="1"/>
  <c r="H53" i="19"/>
  <c r="M63" i="19"/>
  <c r="M53" i="19"/>
  <c r="N53" i="19"/>
  <c r="E53" i="19"/>
  <c r="K21" i="19"/>
  <c r="K53" i="19"/>
  <c r="K63" i="19"/>
  <c r="Q15" i="7"/>
  <c r="Q13" i="7"/>
  <c r="Q14" i="7"/>
  <c r="Q16" i="7"/>
  <c r="L21" i="19" l="1"/>
  <c r="L31" i="19"/>
  <c r="M21" i="19"/>
  <c r="N31" i="19"/>
  <c r="F21" i="19"/>
  <c r="M31" i="19"/>
  <c r="N21" i="19"/>
  <c r="F31" i="19"/>
  <c r="E31" i="19" s="1"/>
  <c r="H21" i="19"/>
  <c r="G31" i="19"/>
  <c r="G21" i="19"/>
  <c r="H31" i="19"/>
  <c r="I21" i="19"/>
  <c r="I31" i="19"/>
  <c r="J31" i="19"/>
  <c r="D56" i="19"/>
  <c r="M55" i="19" s="1"/>
  <c r="F65" i="19"/>
  <c r="N65" i="19"/>
  <c r="G65" i="19"/>
  <c r="L65" i="19"/>
  <c r="J65" i="19"/>
  <c r="K65" i="19"/>
  <c r="I65" i="19"/>
  <c r="M65" i="19"/>
  <c r="H65" i="19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9" i="7" l="1"/>
  <c r="X47" i="7"/>
  <c r="E21" i="19"/>
  <c r="X39" i="7"/>
  <c r="X45" i="7"/>
  <c r="X42" i="7"/>
  <c r="X41" i="7"/>
  <c r="X27" i="7"/>
  <c r="X29" i="7"/>
  <c r="X43" i="7"/>
  <c r="I55" i="19"/>
  <c r="N55" i="19"/>
  <c r="F55" i="19"/>
  <c r="J55" i="19"/>
  <c r="H55" i="19"/>
  <c r="K55" i="19"/>
  <c r="G55" i="19"/>
  <c r="L55" i="19"/>
  <c r="E65" i="19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E55" i="19" l="1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D32" i="18"/>
  <c r="K31" i="18" s="1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31" i="18"/>
  <c r="H53" i="18"/>
  <c r="H63" i="18"/>
  <c r="D24" i="15"/>
  <c r="C23" i="15"/>
  <c r="K21" i="18" l="1"/>
  <c r="H21" i="18"/>
  <c r="L31" i="18"/>
  <c r="G21" i="18"/>
  <c r="I31" i="18"/>
  <c r="I21" i="18"/>
  <c r="M31" i="18"/>
  <c r="M21" i="18"/>
  <c r="F21" i="18"/>
  <c r="J31" i="18"/>
  <c r="N21" i="18"/>
  <c r="N31" i="18"/>
  <c r="G31" i="18"/>
  <c r="F31" i="18"/>
  <c r="D56" i="18"/>
  <c r="J55" i="18" s="1"/>
  <c r="L21" i="18"/>
  <c r="D66" i="18"/>
  <c r="K65" i="18" s="1"/>
  <c r="L55" i="18"/>
  <c r="N55" i="18"/>
  <c r="F69" i="17"/>
  <c r="G69" i="17"/>
  <c r="H69" i="17"/>
  <c r="I69" i="17"/>
  <c r="J69" i="17"/>
  <c r="K69" i="17"/>
  <c r="L69" i="17"/>
  <c r="M69" i="17"/>
  <c r="N69" i="17"/>
  <c r="H55" i="18" l="1"/>
  <c r="K55" i="18"/>
  <c r="E31" i="18"/>
  <c r="M55" i="18"/>
  <c r="G55" i="18"/>
  <c r="F55" i="18"/>
  <c r="E21" i="18"/>
  <c r="I55" i="18"/>
  <c r="E55" i="18" s="1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E5" i="19" s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8" i="8" l="1"/>
  <c r="T35" i="7"/>
  <c r="T50" i="7"/>
  <c r="V50" i="7"/>
  <c r="V35" i="7"/>
  <c r="W35" i="7"/>
  <c r="W50" i="7"/>
  <c r="R50" i="7"/>
  <c r="R35" i="7"/>
  <c r="S35" i="7"/>
  <c r="S50" i="7"/>
  <c r="U35" i="7"/>
  <c r="U50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50" i="7" l="1"/>
  <c r="X35" i="7"/>
  <c r="F12" i="7"/>
  <c r="O42" i="7"/>
  <c r="J43" i="7"/>
  <c r="N45" i="7"/>
  <c r="J46" i="7"/>
  <c r="M48" i="7"/>
  <c r="H49" i="7"/>
  <c r="O50" i="7"/>
  <c r="J51" i="7"/>
  <c r="M28" i="7"/>
  <c r="I29" i="7"/>
  <c r="P30" i="7"/>
  <c r="L31" i="7"/>
  <c r="F32" i="7"/>
  <c r="O33" i="7"/>
  <c r="J34" i="7"/>
  <c r="P38" i="7"/>
  <c r="L39" i="7"/>
  <c r="M31" i="7"/>
  <c r="H32" i="7"/>
  <c r="K34" i="7"/>
  <c r="M37" i="7"/>
  <c r="P39" i="7"/>
  <c r="P42" i="7"/>
  <c r="K43" i="7"/>
  <c r="F44" i="7"/>
  <c r="O45" i="7"/>
  <c r="K46" i="7"/>
  <c r="F47" i="7"/>
  <c r="N48" i="7"/>
  <c r="I49" i="7"/>
  <c r="P50" i="7"/>
  <c r="K51" i="7"/>
  <c r="F27" i="7"/>
  <c r="J37" i="7"/>
  <c r="H40" i="7"/>
  <c r="L43" i="7"/>
  <c r="H44" i="7"/>
  <c r="P45" i="7"/>
  <c r="L46" i="7"/>
  <c r="H47" i="7"/>
  <c r="O48" i="7"/>
  <c r="J49" i="7"/>
  <c r="L51" i="7"/>
  <c r="H27" i="7"/>
  <c r="O28" i="7"/>
  <c r="K29" i="7"/>
  <c r="N31" i="7"/>
  <c r="I32" i="7"/>
  <c r="L34" i="7"/>
  <c r="H35" i="7"/>
  <c r="O36" i="7"/>
  <c r="K37" i="7"/>
  <c r="N39" i="7"/>
  <c r="I40" i="7"/>
  <c r="P28" i="7"/>
  <c r="J32" i="7"/>
  <c r="I35" i="7"/>
  <c r="M29" i="7"/>
  <c r="I18" i="7"/>
  <c r="M43" i="7"/>
  <c r="I44" i="7"/>
  <c r="M46" i="7"/>
  <c r="I47" i="7"/>
  <c r="P48" i="7"/>
  <c r="K49" i="7"/>
  <c r="M51" i="7"/>
  <c r="L29" i="7"/>
  <c r="M34" i="7"/>
  <c r="P36" i="7"/>
  <c r="J35" i="7"/>
  <c r="F41" i="7"/>
  <c r="F42" i="7"/>
  <c r="N43" i="7"/>
  <c r="J44" i="7"/>
  <c r="N46" i="7"/>
  <c r="J47" i="7"/>
  <c r="L49" i="7"/>
  <c r="F50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F43" i="7"/>
  <c r="K45" i="7"/>
  <c r="O27" i="7"/>
  <c r="P32" i="7"/>
  <c r="O35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M32" i="7"/>
  <c r="I33" i="7"/>
  <c r="P34" i="7"/>
  <c r="L35" i="7"/>
  <c r="F36" i="7"/>
  <c r="O37" i="7"/>
  <c r="J38" i="7"/>
  <c r="M40" i="7"/>
  <c r="I41" i="7"/>
  <c r="O32" i="7"/>
  <c r="L42" i="7"/>
  <c r="J48" i="7"/>
  <c r="L50" i="7"/>
  <c r="F51" i="7"/>
  <c r="M30" i="7"/>
  <c r="I31" i="7"/>
  <c r="J36" i="7"/>
  <c r="M38" i="7"/>
  <c r="L41" i="7"/>
  <c r="J42" i="7"/>
  <c r="M44" i="7"/>
  <c r="I45" i="7"/>
  <c r="M47" i="7"/>
  <c r="H48" i="7"/>
  <c r="Q48" i="7" s="1"/>
  <c r="O49" i="7"/>
  <c r="J50" i="7"/>
  <c r="M27" i="7"/>
  <c r="H28" i="7"/>
  <c r="P29" i="7"/>
  <c r="K30" i="7"/>
  <c r="F31" i="7"/>
  <c r="N32" i="7"/>
  <c r="J33" i="7"/>
  <c r="M35" i="7"/>
  <c r="H36" i="7"/>
  <c r="P37" i="7"/>
  <c r="K38" i="7"/>
  <c r="F39" i="7"/>
  <c r="N40" i="7"/>
  <c r="J41" i="7"/>
  <c r="H31" i="7"/>
  <c r="K33" i="7"/>
  <c r="I36" i="7"/>
  <c r="L38" i="7"/>
  <c r="K41" i="7"/>
  <c r="O44" i="7"/>
  <c r="F46" i="7"/>
  <c r="O47" i="7"/>
  <c r="J28" i="7"/>
  <c r="L33" i="7"/>
  <c r="I39" i="7"/>
  <c r="P40" i="7"/>
  <c r="H38" i="7"/>
  <c r="K40" i="7"/>
  <c r="K42" i="7"/>
  <c r="N44" i="7"/>
  <c r="J45" i="7"/>
  <c r="N47" i="7"/>
  <c r="I48" i="7"/>
  <c r="P49" i="7"/>
  <c r="K50" i="7"/>
  <c r="N27" i="7"/>
  <c r="I28" i="7"/>
  <c r="L30" i="7"/>
  <c r="N35" i="7"/>
  <c r="H39" i="7"/>
  <c r="O40" i="7"/>
  <c r="F34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F40" i="7"/>
  <c r="O41" i="7"/>
  <c r="J29" i="7"/>
  <c r="P33" i="7"/>
  <c r="F35" i="7"/>
  <c r="N36" i="7"/>
  <c r="P41" i="7"/>
  <c r="F30" i="7"/>
  <c r="F38" i="7"/>
  <c r="O39" i="7"/>
  <c r="N51" i="7"/>
  <c r="F33" i="7"/>
  <c r="N42" i="7"/>
  <c r="I43" i="7"/>
  <c r="M45" i="7"/>
  <c r="I46" i="7"/>
  <c r="L48" i="7"/>
  <c r="F49" i="7"/>
  <c r="N50" i="7"/>
  <c r="I51" i="7"/>
  <c r="L28" i="7"/>
  <c r="H29" i="7"/>
  <c r="O30" i="7"/>
  <c r="K31" i="7"/>
  <c r="N33" i="7"/>
  <c r="I34" i="7"/>
  <c r="L36" i="7"/>
  <c r="H37" i="7"/>
  <c r="O38" i="7"/>
  <c r="K39" i="7"/>
  <c r="N41" i="7"/>
  <c r="M36" i="7"/>
  <c r="I37" i="7"/>
  <c r="N28" i="7"/>
  <c r="M39" i="7"/>
  <c r="I27" i="7"/>
  <c r="O31" i="7"/>
  <c r="L37" i="7"/>
  <c r="J40" i="7"/>
  <c r="J27" i="7"/>
  <c r="H30" i="7"/>
  <c r="P31" i="7"/>
  <c r="K32" i="7"/>
  <c r="N34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38" i="7" l="1"/>
  <c r="Q31" i="7"/>
  <c r="Q36" i="7"/>
  <c r="Q33" i="7"/>
  <c r="Q27" i="7"/>
  <c r="Q37" i="7"/>
  <c r="Q43" i="7"/>
  <c r="Q42" i="7"/>
  <c r="Q28" i="7"/>
  <c r="Q30" i="7"/>
  <c r="Q49" i="7"/>
  <c r="Q41" i="7"/>
  <c r="Q32" i="7"/>
  <c r="Q47" i="7"/>
  <c r="Q39" i="7"/>
  <c r="Q50" i="7"/>
  <c r="Q35" i="7"/>
  <c r="Q40" i="7"/>
  <c r="Q44" i="7"/>
  <c r="Q51" i="7"/>
  <c r="Q29" i="7"/>
  <c r="Q46" i="7"/>
  <c r="Q34" i="7"/>
  <c r="Q45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<sst xmlns="http://schemas.openxmlformats.org/spreadsheetml/2006/main" count="1659" uniqueCount="714">
  <si>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</si>
  <si>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</si>
  <si>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</si>
  <si>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</si>
  <si>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</si>
  <si>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</si>
  <si>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</si>
  <si>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</si>
  <si>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</si>
  <si>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</si>
  <si>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</si>
  <si>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</si>
  <si>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</si>
  <si>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</si>
  <si>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</si>
  <si>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</si>
  <si>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</si>
  <si>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</si>
  <si>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</si>
  <si>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</si>
  <si>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</si>
  <si>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</si>
  <si>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</si>
  <si>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</si>
  <si>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</si>
  <si>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</si>
  <si>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</si>
  <si>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</si>
  <si>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</si>
  <si>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</si>
  <si>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</si>
  <si>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</si>
  <si>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</si>
  <si>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</si>
  <si>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</si>
  <si>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</si>
  <si>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</si>
  <si>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</si>
  <si>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</si>
  <si>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</si>
  <si>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</si>
  <si>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</si>
  <si>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</si>
  <si>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</si>
  <si>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</si>
  <si>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</si>
  <si>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</si>
  <si>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</si>
  <si>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</si>
  <si>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</si>
  <si>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</si>
  <si>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</si>
  <si>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</si>
  <si>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</si>
  <si>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</si>
  <si>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</si>
  <si>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</si>
  <si>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</si>
  <si>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</si>
  <si>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</si>
  <si>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</si>
  <si>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</si>
  <si>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</si>
  <si>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</si>
  <si>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</si>
  <si>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</si>
  <si>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</si>
  <si>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</si>
  <si>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</si>
  <si>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</si>
  <si>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</si>
  <si>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</si>
  <si>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</si>
  <si>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</si>
  <si>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</si>
  <si>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</si>
  <si>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</si>
  <si>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</si>
  <si>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</si>
  <si>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</si>
  <si>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</si>
  <si>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</si>
  <si>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</si>
  <si>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</si>
  <si>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</si>
  <si>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</si>
  <si>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</si>
  <si>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</si>
  <si>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</si>
  <si>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</si>
  <si>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</si>
  <si>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</si>
  <si>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</si>
  <si>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</si>
  <si>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</si>
  <si>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</si>
  <si>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</si>
  <si>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</si>
  <si>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</si>
  <si>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</si>
  <si>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</si>
  <si>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</si>
  <si>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</si>
  <si>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</si>
  <si>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</si>
  <si>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</si>
  <si>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</si>
  <si>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</si>
  <si>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</si>
  <si>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</si>
  <si>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</si>
  <si>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</si>
  <si>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</si>
  <si>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</si>
  <si>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</si>
  <si>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</si>
  <si>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</si>
  <si>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</si>
  <si>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</si>
  <si>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</si>
  <si>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</si>
  <si>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</si>
  <si>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</si>
  <si>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</si>
  <si>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</si>
  <si>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</si>
  <si>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</si>
  <si>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</si>
  <si>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</si>
  <si>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</si>
  <si>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</si>
  <si>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</si>
  <si>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</si>
  <si>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</si>
  <si>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</si>
  <si>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</si>
  <si>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</si>
  <si>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</si>
  <si>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</si>
  <si>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</si>
  <si>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</si>
  <si>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</si>
  <si>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</si>
  <si>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</si>
  <si>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</si>
  <si>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</si>
  <si>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</si>
  <si>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</si>
  <si>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</si>
  <si>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</si>
  <si>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</si>
  <si>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</si>
  <si>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</si>
  <si>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</si>
  <si>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</si>
  <si>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</si>
  <si>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</si>
  <si>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</si>
  <si>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</si>
  <si>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</si>
  <si>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</si>
  <si>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</si>
  <si>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</si>
  <si>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</si>
  <si>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</si>
  <si>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</si>
  <si>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</si>
  <si>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</si>
  <si>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</si>
  <si>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</si>
  <si>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</si>
  <si>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</si>
  <si>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</si>
  <si>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</si>
  <si>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</si>
  <si>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</si>
  <si>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</si>
  <si>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</si>
  <si>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</si>
  <si>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</si>
  <si>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</si>
  <si>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</si>
  <si>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</si>
  <si>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</si>
  <si>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</si>
  <si>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</si>
  <si>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</si>
  <si>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</si>
  <si>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</si>
  <si>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</si>
  <si>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</si>
  <si>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</si>
  <si>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</si>
  <si>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</si>
  <si>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</si>
  <si>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</si>
  <si>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</si>
  <si>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</si>
  <si>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</si>
  <si>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</si>
  <si>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</si>
  <si>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</si>
  <si>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</si>
  <si>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</si>
  <si>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</si>
  <si>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</si>
  <si>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</si>
  <si>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</si>
  <si>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</si>
  <si>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</si>
  <si>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</si>
  <si>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</si>
  <si>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</si>
  <si>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</si>
  <si>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</si>
  <si>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</si>
  <si>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</si>
  <si>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</si>
  <si>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</si>
  <si>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</si>
  <si>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</si>
  <si>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</si>
  <si>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</si>
  <si>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</si>
  <si>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</si>
  <si>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</si>
  <si>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</si>
  <si>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</si>
  <si>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</si>
  <si>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</si>
  <si>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</si>
  <si>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</si>
  <si>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</si>
  <si>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</si>
  <si>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</si>
  <si>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</si>
  <si>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</si>
  <si>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</si>
  <si>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</si>
  <si>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</si>
  <si>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</si>
  <si>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</si>
  <si>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</si>
  <si>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</si>
  <si>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</si>
  <si>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</si>
  <si>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</si>
  <si>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</si>
  <si>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</si>
  <si>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</si>
  <si>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</si>
  <si>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</si>
  <si>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</si>
  <si>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</si>
  <si>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</si>
  <si>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</si>
  <si>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</si>
  <si>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</si>
  <si>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</si>
  <si>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</si>
  <si>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</si>
  <si>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</si>
  <si>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</si>
  <si>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</si>
  <si>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</si>
  <si>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</si>
  <si>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</si>
  <si>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</si>
  <si>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</si>
  <si>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</si>
  <si>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</si>
  <si>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</si>
  <si>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</si>
  <si>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</si>
  <si>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</si>
  <si>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</si>
  <si>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</si>
  <si>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</si>
  <si>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</si>
  <si>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</si>
  <si>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</si>
  <si>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</si>
  <si>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</si>
  <si>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</si>
  <si>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</si>
  <si>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</si>
  <si>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</si>
  <si>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</si>
  <si>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</si>
  <si>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</si>
  <si>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</si>
  <si>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</si>
  <si>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</si>
  <si>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</si>
  <si>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</si>
  <si>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</si>
  <si>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</si>
  <si>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</si>
  <si>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</si>
  <si>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</si>
  <si>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</si>
  <si>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</si>
  <si>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</si>
  <si>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</si>
  <si>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</si>
  <si>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</si>
  <si>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</si>
  <si>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</si>
  <si>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</si>
  <si>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</si>
  <si>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</si>
  <si>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</si>
  <si>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</si>
  <si>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</si>
  <si>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</si>
  <si>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</si>
  <si>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</si>
  <si>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</si>
  <si>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</si>
  <si>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</si>
  <si>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</si>
  <si>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</si>
  <si>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</si>
  <si>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</si>
  <si>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</si>
  <si>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</si>
  <si>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</si>
  <si>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</si>
  <si>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</si>
  <si>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</si>
  <si>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</si>
  <si>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</si>
  <si>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</si>
  <si>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</si>
  <si>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</si>
  <si>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</si>
  <si>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</si>
  <si>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</si>
  <si>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</si>
  <si>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</si>
  <si>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</si>
  <si>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</si>
  <si>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</si>
  <si>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</si>
  <si>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</si>
  <si>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</si>
  <si>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</si>
  <si>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</si>
  <si>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</si>
  <si>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</si>
  <si>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</si>
  <si>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</si>
  <si>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</si>
  <si>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</si>
  <si>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</si>
  <si>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</si>
  <si>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</si>
  <si>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</si>
  <si>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</si>
  <si>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</si>
  <si>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</si>
  <si>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</si>
  <si>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</si>
  <si>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</si>
  <si>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</si>
  <si>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</si>
  <si>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</si>
  <si>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</si>
  <si>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</si>
  <si>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</si>
  <si>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</si>
  <si>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</si>
  <si>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</si>
  <si>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</si>
  <si>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</si>
  <si>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</si>
  <si>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</si>
  <si>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</si>
  <si>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</si>
  <si>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</si>
  <si>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</si>
  <si>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</si>
  <si>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</si>
  <si>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</si>
  <si>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</si>
  <si>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</si>
  <si>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</si>
  <si>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</si>
  <si>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</si>
  <si>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</si>
  <si>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</si>
  <si>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</si>
  <si>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</si>
  <si>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</si>
  <si>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</si>
  <si>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</si>
  <si>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</si>
  <si>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</si>
  <si>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</si>
  <si>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</si>
  <si>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</si>
  <si>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</si>
  <si>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</si>
  <si>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</si>
  <si>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</si>
  <si>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</si>
  <si>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</si>
  <si>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</si>
  <si>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</si>
  <si>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</si>
  <si>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</si>
  <si>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</si>
  <si>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</si>
  <si>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</si>
  <si>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</si>
  <si>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</si>
  <si>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</si>
  <si>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</si>
  <si>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</si>
  <si>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</si>
  <si>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</si>
  <si>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</si>
  <si>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</si>
  <si>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</si>
  <si>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</si>
  <si>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</si>
  <si>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</si>
  <si>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</si>
  <si>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</si>
  <si>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</si>
  <si>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</si>
  <si>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</si>
  <si>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</si>
  <si>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</si>
  <si>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</si>
  <si>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</si>
  <si>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</si>
  <si>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</si>
  <si>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</si>
  <si>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</si>
  <si>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</si>
  <si>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</si>
  <si>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</si>
  <si>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</si>
  <si>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</si>
  <si>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</si>
  <si>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</si>
  <si>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</si>
  <si>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</si>
  <si>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</si>
  <si>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</si>
  <si>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</si>
  <si>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</si>
  <si>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</si>
  <si>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</si>
  <si>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</si>
  <si>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</si>
  <si>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</si>
  <si>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</si>
  <si>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</si>
  <si>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</si>
  <si>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</si>
  <si>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</si>
  <si>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</si>
  <si>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</si>
  <si>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</si>
  <si>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</si>
  <si>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</si>
  <si>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</si>
  <si>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</si>
  <si>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</si>
  <si>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</si>
  <si>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</si>
  <si>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</si>
  <si>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</si>
  <si>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</si>
  <si>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</si>
  <si>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</si>
  <si>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</si>
  <si>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</si>
  <si>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</si>
  <si>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</si>
  <si>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</si>
  <si>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</si>
  <si>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</si>
  <si>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</si>
  <si>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</si>
  <si>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</si>
  <si>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</si>
  <si>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</si>
  <si>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</si>
  <si>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</si>
  <si>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</si>
  <si>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</si>
  <si>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</si>
  <si>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</si>
  <si>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</si>
  <si>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</si>
  <si>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</si>
  <si>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</si>
  <si>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</si>
  <si>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</si>
  <si>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</si>
  <si>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</si>
  <si>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</si>
  <si>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</si>
  <si>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</si>
  <si>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</si>
  <si>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</si>
  <si>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</si>
  <si>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</si>
  <si>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</si>
  <si>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</si>
  <si>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</si>
  <si>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</si>
  <si>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</si>
  <si>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</si>
  <si>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</si>
  <si>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</si>
  <si>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</si>
  <si>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</si>
  <si>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</si>
  <si>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</si>
  <si>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</si>
  <si>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</si>
  <si>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</si>
  <si>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</si>
  <si>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</si>
  <si>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</si>
  <si>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</si>
  <si>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</si>
  <si>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</si>
  <si>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</si>
  <si>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</si>
  <si>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</si>
  <si>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</si>
  <si>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</si>
  <si>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</si>
  <si>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</si>
  <si>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</si>
  <si>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</si>
  <si>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</si>
  <si>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</si>
  <si>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</si>
  <si>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</si>
  <si>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</si>
  <si>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</si>
  <si>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</si>
  <si>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</si>
  <si>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</si>
  <si>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</si>
  <si>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</si>
  <si>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</si>
  <si>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</si>
  <si>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</si>
  <si>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</si>
  <si>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</si>
  <si>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</si>
  <si>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</si>
  <si>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</si>
  <si>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</si>
  <si>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</si>
  <si>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</si>
  <si>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</si>
  <si>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</si>
  <si>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</si>
  <si>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</si>
  <si>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</si>
  <si>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</si>
  <si>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</si>
  <si>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</si>
  <si>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</si>
  <si>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</si>
  <si>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</si>
  <si>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</si>
  <si>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</si>
  <si>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</si>
  <si>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</si>
  <si>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</si>
  <si>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</si>
  <si>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</si>
  <si>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</si>
  <si>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</si>
  <si>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</si>
  <si>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</si>
  <si>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</si>
  <si>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</si>
  <si>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</si>
  <si>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</si>
  <si>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</si>
  <si>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</si>
  <si>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</si>
  <si>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</si>
  <si>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</si>
  <si>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</si>
  <si>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</si>
  <si>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</si>
  <si>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</si>
  <si>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</si>
  <si>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</si>
  <si>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</si>
  <si>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</si>
  <si>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</si>
  <si>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</si>
  <si>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</si>
  <si>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</si>
  <si>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</si>
  <si>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</si>
  <si>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</si>
  <si>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</si>
  <si>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</si>
  <si>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</si>
  <si>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</si>
  <si>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</si>
  <si>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</si>
  <si>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</si>
  <si>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</si>
  <si>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</si>
  <si>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</si>
  <si>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</si>
  <si>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</si>
  <si>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</si>
  <si>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</si>
  <si>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</si>
  <si>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</si>
  <si>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</si>
  <si>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</si>
  <si>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</si>
  <si>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</si>
  <si>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</si>
  <si>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</si>
  <si>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</si>
  <si>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</si>
  <si>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</si>
  <si>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</si>
  <si>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</si>
  <si>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</si>
  <si>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</si>
  <si>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</si>
  <si>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</si>
  <si>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</si>
  <si>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</si>
  <si>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</si>
  <si>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</si>
  <si>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</si>
  <si>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</si>
  <si>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</si>
  <si>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</si>
  <si>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</si>
  <si>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</si>
  <si>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</si>
  <si>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</si>
  <si>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</si>
  <si>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</si>
  <si>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</si>
  <si>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</si>
  <si>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</si>
  <si>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</si>
  <si>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</si>
  <si>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</si>
  <si>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</si>
  <si>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</si>
  <si>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</si>
  <si>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</si>
  <si>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</si>
  <si>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</si>
  <si>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</si>
  <si>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</si>
  <si>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</si>
  <si>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</si>
  <si>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</si>
  <si>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</si>
  <si>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</si>
  <si>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</si>
  <si>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</si>
  <si>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</si>
  <si>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</si>
  <si>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</si>
  <si>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</si>
  <si>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</si>
  <si>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</si>
  <si>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</si>
  <si>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</si>
  <si>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</si>
  <si>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</si>
  <si>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</si>
  <si>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</si>
  <si>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</si>
  <si>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</si>
  <si>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</si>
  <si>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</si>
  <si>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</si>
  <si>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</si>
  <si>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</si>
  <si>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</si>
  <si>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</si>
  <si>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</si>
  <si>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</si>
  <si>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</si>
  <si>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</si>
  <si>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</si>
  <si>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</si>
  <si>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</si>
  <si>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</si>
  <si>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</si>
  <si>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</si>
  <si>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</si>
  <si>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WMO 10404</t>
  </si>
  <si>
    <t>NCHN007010950000</t>
  </si>
  <si>
    <t>Kevelaer</t>
  </si>
  <si>
    <t>Hünxe, Hamminkeln und Voerde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</si>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</sst>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8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8" t="s">
        <v>248</v>
      </c>
      <c r="B3" s="235" t="s">
        <v>86</v>
      </c>
      <c r="C3" s="236"/>
      <c r="D3" s="350" t="s">
        <v>460</v>
      </c>
      <c r="E3" s="351"/>
      <c r="F3" s="351"/>
      <c r="G3" s="351"/>
      <c r="H3" s="351"/>
      <c r="I3" s="351"/>
      <c r="J3" s="352"/>
      <c r="K3" s="237"/>
      <c r="L3" s="237"/>
      <c r="M3" s="237"/>
      <c r="N3" s="237"/>
      <c r="O3" s="238"/>
      <c r="P3" s="237"/>
    </row>
    <row r="4" spans="1:16" ht="20.100000000000001" customHeight="1">
      <c r="A4" s="349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422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Niederrhein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353" t="s">
        <v>713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87" priority="6">
      <formula>IF(CELL("Zeile",D38)&lt;$D$25+CELL("Zeile",$D$29),1,0)</formula>
    </cfRule>
  </conditionalFormatting>
  <conditionalFormatting sqref="D38:D48">
    <cfRule type="expression" dxfId="86" priority="5">
      <formula>IF(CELL(D38)&lt;$D$27+27,1,0)</formula>
    </cfRule>
  </conditionalFormatting>
  <conditionalFormatting sqref="D29:D36">
    <cfRule type="expression" dxfId="85" priority="4">
      <formula>IF(CELL("Zeile",D29)&lt;$D$25+CELL("Zeile",$D$29),1,0)</formula>
    </cfRule>
  </conditionalFormatting>
  <conditionalFormatting sqref="D30:D36">
    <cfRule type="expression" dxfId="84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70" zoomScaleNormal="70" workbookViewId="0">
      <selection activeCell="E29" sqref="E29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Niederrhein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708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2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709</v>
      </c>
    </row>
    <row r="49" spans="3:4" ht="18" customHeight="1">
      <c r="C49" s="22" t="s">
        <v>589</v>
      </c>
      <c r="D49" s="45" t="s">
        <v>710</v>
      </c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83" priority="21">
      <formula>IF($D$11="Gaspool",1,0)</formula>
    </cfRule>
  </conditionalFormatting>
  <conditionalFormatting sqref="D16">
    <cfRule type="expression" dxfId="82" priority="18">
      <formula>IF($D$11="NCG",1,0)</formula>
    </cfRule>
  </conditionalFormatting>
  <conditionalFormatting sqref="D48:D62">
    <cfRule type="expression" dxfId="81" priority="17">
      <formula>IF(CELL("Zeile",D48)&lt;$D$46+CELL("Zeile",$D$48),1,0)</formula>
    </cfRule>
  </conditionalFormatting>
  <conditionalFormatting sqref="D49:D62">
    <cfRule type="expression" dxfId="80" priority="16">
      <formula>IF(CELL(D49)&lt;$D$36+27,1,0)</formula>
    </cfRule>
  </conditionalFormatting>
  <conditionalFormatting sqref="D23">
    <cfRule type="expression" dxfId="79" priority="15">
      <formula>IF($D$22=$H$22,1,0)</formula>
    </cfRule>
  </conditionalFormatting>
  <conditionalFormatting sqref="D31">
    <cfRule type="expression" dxfId="78" priority="4">
      <formula>IF($D$18="synthetisch",1,0)</formula>
    </cfRule>
  </conditionalFormatting>
  <conditionalFormatting sqref="D28">
    <cfRule type="expression" dxfId="77" priority="2">
      <formula>IF(AND($D$27=$I$27,$D$26=$H$26),1,0)</formula>
    </cfRule>
  </conditionalFormatting>
  <conditionalFormatting sqref="D26:D28">
    <cfRule type="expression" dxfId="76" priority="5">
      <formula>IF($D$18="analytisch",1,0)</formula>
    </cfRule>
  </conditionalFormatting>
  <conditionalFormatting sqref="D27">
    <cfRule type="expression" dxfId="75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XFC78"/>
  <sheetViews>
    <sheetView showGridLines="0" topLeftCell="A10" zoomScale="85" zoomScaleNormal="85" workbookViewId="0">
      <selection activeCell="F10" sqref="F10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Netzbetreiber!D28</f>
        <v>Niederrhein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 t="str">
        <f>INDEX('SLP-Verfahren'!D48:D62,'SLP-Temp-Gebiet #Hünxe'!F10)</f>
        <v>Hünxe, Hamminkeln und Voerde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337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33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0.7</v>
      </c>
      <c r="F21" s="279">
        <f>ROUND(F22/$D$22,4)</f>
        <v>0.3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1</v>
      </c>
      <c r="E22" s="281">
        <v>0.7</v>
      </c>
      <c r="F22" s="281">
        <v>0.3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0.7</v>
      </c>
      <c r="F55" s="277">
        <f>ROUND(F56/$D$56,4)</f>
        <v>0.3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1</v>
      </c>
      <c r="E56" s="278">
        <f>E22</f>
        <v>0.7</v>
      </c>
      <c r="F56" s="278">
        <f t="shared" ref="F56:N60" si="6">F22</f>
        <v>0.3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si="6"/>
        <v>MeteoGroup Deutschland GmbH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Kalkar</v>
      </c>
      <c r="F58" s="156" t="str">
        <f t="shared" si="6"/>
        <v>Essen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WMO 10404</v>
      </c>
      <c r="F59" s="160" t="str">
        <f t="shared" si="6"/>
        <v>WMO 10410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">
        <v>606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582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73" priority="18">
      <formula>IF(E$20&lt;=$F$18,1,0)</formula>
    </cfRule>
  </conditionalFormatting>
  <conditionalFormatting sqref="E32:N36">
    <cfRule type="expression" dxfId="72" priority="17">
      <formula>IF(E$30&lt;=$F$28,1,0)</formula>
    </cfRule>
  </conditionalFormatting>
  <conditionalFormatting sqref="E26:F26">
    <cfRule type="expression" dxfId="71" priority="16">
      <formula>IF(E$20&lt;=$F$18,1,0)</formula>
    </cfRule>
  </conditionalFormatting>
  <conditionalFormatting sqref="E26:N26">
    <cfRule type="expression" dxfId="70" priority="15">
      <formula>IF(E$20&lt;=$F$18,1,0)</formula>
    </cfRule>
  </conditionalFormatting>
  <conditionalFormatting sqref="E56:N59">
    <cfRule type="expression" dxfId="69" priority="14">
      <formula>IF(E$54&lt;=$F$52,1,0)</formula>
    </cfRule>
  </conditionalFormatting>
  <conditionalFormatting sqref="E60:N60">
    <cfRule type="expression" dxfId="68" priority="13">
      <formula>IF(E$54&lt;=$F$52,1,0)</formula>
    </cfRule>
  </conditionalFormatting>
  <conditionalFormatting sqref="E66:N68">
    <cfRule type="expression" dxfId="67" priority="12">
      <formula>IF(E$64&lt;=$F$62,1,0)</formula>
    </cfRule>
  </conditionalFormatting>
  <conditionalFormatting sqref="E65:N68 E70:N70">
    <cfRule type="expression" dxfId="66" priority="11">
      <formula>IF(E$64&gt;$F$62,1,0)</formula>
    </cfRule>
  </conditionalFormatting>
  <conditionalFormatting sqref="E56:N60">
    <cfRule type="expression" dxfId="65" priority="10">
      <formula>IF(E$54&gt;$F$52,1,0)</formula>
    </cfRule>
  </conditionalFormatting>
  <conditionalFormatting sqref="E21:N26">
    <cfRule type="expression" dxfId="64" priority="9">
      <formula>IF(E$20&gt;$F$18,1,0)</formula>
    </cfRule>
  </conditionalFormatting>
  <conditionalFormatting sqref="E32:N36">
    <cfRule type="expression" dxfId="63" priority="8">
      <formula>IF(E$30&gt;$F$28,1,0)</formula>
    </cfRule>
  </conditionalFormatting>
  <conditionalFormatting sqref="H11 H8:H9">
    <cfRule type="expression" dxfId="62" priority="7">
      <formula>IF($F$9=1,1,0)</formula>
    </cfRule>
  </conditionalFormatting>
  <conditionalFormatting sqref="E55:N55">
    <cfRule type="expression" dxfId="61" priority="6">
      <formula>IF(E$54&gt;$F$52,1,0)</formula>
    </cfRule>
  </conditionalFormatting>
  <conditionalFormatting sqref="E31:N31">
    <cfRule type="expression" dxfId="60" priority="5">
      <formula>IF(E$30&gt;$F$28,1,0)</formula>
    </cfRule>
  </conditionalFormatting>
  <conditionalFormatting sqref="E70:N70">
    <cfRule type="expression" dxfId="59" priority="4">
      <formula>IF(E$64&lt;=$F$62,1,0)</formula>
    </cfRule>
  </conditionalFormatting>
  <conditionalFormatting sqref="H10">
    <cfRule type="expression" dxfId="58" priority="3">
      <formula>IF($F$9=1,1,0)</formula>
    </cfRule>
  </conditionalFormatting>
  <conditionalFormatting sqref="E69:N69">
    <cfRule type="expression" dxfId="57" priority="2">
      <formula>IF(E$64&lt;=$F$62,1,0)</formula>
    </cfRule>
  </conditionalFormatting>
  <conditionalFormatting sqref="E69:N69">
    <cfRule type="expression" dxfId="56" priority="1">
      <formula>IF(E$64&gt;$F$62,1,0)</formula>
    </cfRule>
  </conditionalFormatting>
  <dataValidations count="13">
    <dataValidation type="list" allowBlank="1" showInputMessage="1" showErrorMessage="1" sqref="E35:N35 E69:N69" xr:uid="{00000000-0002-0000-0300-000000000000}">
      <formula1>$R$35:$S$35</formula1>
    </dataValidation>
    <dataValidation type="list" allowBlank="1" showInputMessage="1" showErrorMessage="1" sqref="G14:G15" xr:uid="{00000000-0002-0000-0300-000001000000}">
      <formula1>$R$14:$AC$14</formula1>
    </dataValidation>
    <dataValidation type="list" allowBlank="1" showInputMessage="1" showErrorMessage="1" sqref="F14:F15" xr:uid="{00000000-0002-0000-0300-000002000000}">
      <formula1>$R$15:$AV$15</formula1>
    </dataValidation>
    <dataValidation type="list" allowBlank="1" showInputMessage="1" showErrorMessage="1" sqref="F62" xr:uid="{00000000-0002-0000-0300-000003000000}">
      <formula1>$E$64:$N$64</formula1>
    </dataValidation>
    <dataValidation type="list" allowBlank="1" showInputMessage="1" showErrorMessage="1" sqref="F28" xr:uid="{00000000-0002-0000-0300-000004000000}">
      <formula1>$E$30:$N$30</formula1>
    </dataValidation>
    <dataValidation type="list" allowBlank="1" showInputMessage="1" showErrorMessage="1" sqref="F18" xr:uid="{00000000-0002-0000-0300-000005000000}">
      <formula1>$E$20:$N$20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E23:N23 E57:N57" xr:uid="{00000000-0002-0000-0300-000007000000}">
      <formula1>$R$23:$T$23</formula1>
    </dataValidation>
    <dataValidation type="list" allowBlank="1" showInputMessage="1" showErrorMessage="1" sqref="E34:N34 E68:N68" xr:uid="{00000000-0002-0000-03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300-000009000000}">
      <formula1>$R$33:$AB$33</formula1>
    </dataValidation>
    <dataValidation type="list" allowBlank="1" showInputMessage="1" showErrorMessage="1" sqref="E26:N26 E60:N60" xr:uid="{00000000-0002-0000-0300-00000A000000}">
      <formula1>$R$26:$S$26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whole" allowBlank="1" showInputMessage="1" showErrorMessage="1" sqref="F9" xr:uid="{00000000-0002-0000-0300-00000C000000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FF0000"/>
    <pageSetUpPr fitToPage="1"/>
  </sheetPr>
  <dimension ref="A1:XFC78"/>
  <sheetViews>
    <sheetView showGridLines="0" zoomScale="85" zoomScaleNormal="85" workbookViewId="0">
      <selection activeCell="G11" sqref="G11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Niederrhein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#Kevelaer'!F10)</f>
        <v>Kevelaer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Kalkar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10404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0" t="s">
        <v>582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400-000000000000}">
      <formula1>1</formula1>
      <formula2>20</formula2>
    </dataValidation>
    <dataValidation type="list" allowBlank="1" showInputMessage="1" showErrorMessage="1" sqref="E36:N36 E70:N70" xr:uid="{00000000-0002-0000-0400-000001000000}">
      <formula1>$R$36:$S$36</formula1>
    </dataValidation>
    <dataValidation type="list" allowBlank="1" showInputMessage="1" showErrorMessage="1" sqref="E26:N26 E60:N60" xr:uid="{00000000-0002-0000-04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400-000003000000}">
      <formula1>$R$33:$AB$33</formula1>
    </dataValidation>
    <dataValidation type="list" allowBlank="1" showInputMessage="1" showErrorMessage="1" sqref="E34:N34 E68:N68" xr:uid="{00000000-0002-0000-0400-000004000000}">
      <formula1>$R$34:$S$34</formula1>
    </dataValidation>
    <dataValidation type="list" allowBlank="1" showInputMessage="1" showErrorMessage="1" sqref="E23:N23 E57:N57" xr:uid="{00000000-0002-0000-0400-000005000000}">
      <formula1>$R$23:$T$23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F18" xr:uid="{00000000-0002-0000-0400-000007000000}">
      <formula1>$E$20:$N$20</formula1>
    </dataValidation>
    <dataValidation type="list" allowBlank="1" showInputMessage="1" showErrorMessage="1" sqref="F28" xr:uid="{00000000-0002-0000-0400-000008000000}">
      <formula1>$E$30:$N$30</formula1>
    </dataValidation>
    <dataValidation type="list" allowBlank="1" showInputMessage="1" showErrorMessage="1" sqref="F62" xr:uid="{00000000-0002-0000-0400-000009000000}">
      <formula1>$E$64:$N$64</formula1>
    </dataValidation>
    <dataValidation type="list" allowBlank="1" showInputMessage="1" showErrorMessage="1" sqref="F14:F15" xr:uid="{00000000-0002-0000-0400-00000A000000}">
      <formula1>$R$15:$AV$15</formula1>
    </dataValidation>
    <dataValidation type="list" allowBlank="1" showInputMessage="1" showErrorMessage="1" sqref="G14:G15" xr:uid="{00000000-0002-0000-0400-00000B000000}">
      <formula1>$R$14:$AC$14</formula1>
    </dataValidation>
    <dataValidation type="list" allowBlank="1" showInputMessage="1" showErrorMessage="1" sqref="E35:N35 E69:N69" xr:uid="{00000000-0002-0000-04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Niederrhein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2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 t="str">
        <f>INDEX('SLP-Verfahren'!D48:D62,'SLP-Temp-Gebiet #02'!F10)</f>
        <v>Hünxe, Hamminkeln und Voerde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586</v>
      </c>
      <c r="D13" s="338"/>
      <c r="E13" s="338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451</v>
      </c>
      <c r="D14" s="339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9" t="s">
        <v>388</v>
      </c>
      <c r="D15" s="339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582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500-000000000000}">
      <formula1>$R$35:$S$35</formula1>
    </dataValidation>
    <dataValidation type="list" allowBlank="1" showInputMessage="1" showErrorMessage="1" sqref="G14:G15" xr:uid="{00000000-0002-0000-0500-000001000000}">
      <formula1>$R$14:$AC$14</formula1>
    </dataValidation>
    <dataValidation type="list" allowBlank="1" showInputMessage="1" showErrorMessage="1" sqref="F14:F15" xr:uid="{00000000-0002-0000-0500-000002000000}">
      <formula1>$R$15:$AV$15</formula1>
    </dataValidation>
    <dataValidation type="list" allowBlank="1" showInputMessage="1" showErrorMessage="1" sqref="F62" xr:uid="{00000000-0002-0000-0500-000003000000}">
      <formula1>$E$64:$N$64</formula1>
    </dataValidation>
    <dataValidation type="list" allowBlank="1" showInputMessage="1" showErrorMessage="1" sqref="F28" xr:uid="{00000000-0002-0000-0500-000004000000}">
      <formula1>$E$30:$N$30</formula1>
    </dataValidation>
    <dataValidation type="list" allowBlank="1" showInputMessage="1" showErrorMessage="1" sqref="F18" xr:uid="{00000000-0002-0000-0500-000005000000}">
      <formula1>$E$20:$N$20</formula1>
    </dataValidation>
    <dataValidation type="list" allowBlank="1" showInputMessage="1" showErrorMessage="1" sqref="F52" xr:uid="{00000000-0002-0000-0500-000006000000}">
      <formula1>$E$54:$N$54</formula1>
    </dataValidation>
    <dataValidation type="list" allowBlank="1" showInputMessage="1" showErrorMessage="1" sqref="E23:N23 E57:N57" xr:uid="{00000000-0002-0000-0500-000007000000}">
      <formula1>$R$23:$T$23</formula1>
    </dataValidation>
    <dataValidation type="list" allowBlank="1" showInputMessage="1" showErrorMessage="1" sqref="E34:N34 E68:N68" xr:uid="{00000000-0002-0000-05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500-000009000000}">
      <formula1>$R$33:$AB$33</formula1>
    </dataValidation>
    <dataValidation type="list" allowBlank="1" showInputMessage="1" showErrorMessage="1" sqref="E26:N26 E60:N60" xr:uid="{00000000-0002-0000-0500-00000A000000}">
      <formula1>$R$26:$S$26</formula1>
    </dataValidation>
    <dataValidation type="list" allowBlank="1" showInputMessage="1" showErrorMessage="1" sqref="E36:N36 E70:N70" xr:uid="{00000000-0002-0000-0500-00000B000000}">
      <formula1>$R$36:$S$36</formula1>
    </dataValidation>
    <dataValidation type="whole" allowBlank="1" showInputMessage="1" showErrorMessage="1" sqref="F9" xr:uid="{00000000-0002-0000-05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Niederrhein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Niederrhein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Niederrhein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Niederrhein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Niederrhein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Niederrhein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Niederrhein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Niederrhein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Niederrhein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Niederrhein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Niederrhein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Niederrhein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Niederrhein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Niederrhein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Niederrhein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Niederrhein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Niederrhein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Niederrhein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Niederrhein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Niederrhein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Niederrhein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Niederrhein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Niederrhein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Niederrhein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Niederrhein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Niederrhein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Niederrhein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Niederrhein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Niederrhein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Niederrhein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Niederrhein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Niederrhein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Niederrhein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Niederrhein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Niederrhein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Niederrhein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Niederrhein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Niederrhein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Niederrhein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Niederrhein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Niederrhein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6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6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6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6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Niederrhein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461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6" t="s">
        <v>585</v>
      </c>
      <c r="C10" s="347"/>
      <c r="D10" s="94">
        <v>2</v>
      </c>
      <c r="E10" s="95" t="str">
        <f>IF(ISERROR(HLOOKUP(E$11,$M$9:$AD$33,$D10,0)),"",HLOOKUP(E$11,$M$9:$AD$33,$D10,0))</f>
        <v/>
      </c>
      <c r="F10" s="344" t="s">
        <v>398</v>
      </c>
      <c r="G10" s="344"/>
      <c r="H10" s="344"/>
      <c r="I10" s="344"/>
      <c r="J10" s="344"/>
      <c r="K10" s="344"/>
      <c r="L10" s="345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3" xr:uid="{00000000-0002-0000-0700-000002000000}">
      <formula1>"1, "</formula1>
    </dataValidation>
    <dataValidation type="list" allowBlank="1" showInputMessage="1" showErrorMessage="1" sqref="F12:L33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8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#Hünxe</vt:lpstr>
      <vt:lpstr>SLP-Temp-Gebiet #Kevelaer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2020-10-29T12:42:42Z</dcterms:modified>
</cp:coreProperties>
</file>